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wells.AVANTEGROUP\Documents\"/>
    </mc:Choice>
  </mc:AlternateContent>
  <bookViews>
    <workbookView xWindow="0" yWindow="0" windowWidth="28800" windowHeight="12435"/>
  </bookViews>
  <sheets>
    <sheet name="Sheet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" i="1" l="1"/>
  <c r="K2" i="1" l="1"/>
  <c r="K13" i="1" l="1"/>
  <c r="L13" i="1" l="1"/>
  <c r="J13" i="1"/>
  <c r="F2" i="1" l="1"/>
  <c r="I2" i="1" l="1"/>
  <c r="I13" i="1" l="1"/>
</calcChain>
</file>

<file path=xl/comments1.xml><?xml version="1.0" encoding="utf-8"?>
<comments xmlns="http://schemas.openxmlformats.org/spreadsheetml/2006/main">
  <authors>
    <author xml:space="preserve">Paris Wells  </author>
  </authors>
  <commentList>
    <comment ref="J3" authorId="0" shapeId="0">
      <text>
        <r>
          <rPr>
            <b/>
            <sz val="9"/>
            <color indexed="81"/>
            <rFont val="Tahoma"/>
            <charset val="1"/>
          </rPr>
          <t>Paris Wells  :</t>
        </r>
        <r>
          <rPr>
            <sz val="9"/>
            <color indexed="81"/>
            <rFont val="Tahoma"/>
            <charset val="1"/>
          </rPr>
          <t xml:space="preserve">
Needs to be Split into 2 x Fileservers as only 5TB
</t>
        </r>
      </text>
    </comment>
  </commentList>
</comments>
</file>

<file path=xl/sharedStrings.xml><?xml version="1.0" encoding="utf-8"?>
<sst xmlns="http://schemas.openxmlformats.org/spreadsheetml/2006/main" count="22" uniqueCount="22">
  <si>
    <t>Grand Total</t>
  </si>
  <si>
    <t>Exchange</t>
  </si>
  <si>
    <t>Azure Backup</t>
  </si>
  <si>
    <t>Used (GB)</t>
  </si>
  <si>
    <t>Total Free (GB)</t>
  </si>
  <si>
    <t>Total Disk Size (GB)</t>
  </si>
  <si>
    <t>Azure Disk Storage Cost /1TB</t>
  </si>
  <si>
    <t>Azure Blob (not used by Veeam) / 1TB</t>
  </si>
  <si>
    <t>Restore</t>
  </si>
  <si>
    <t>US /1TB</t>
  </si>
  <si>
    <t>AU /1TB</t>
  </si>
  <si>
    <t>1 instance per Server - 1 disk cannot be greater than 1 TB</t>
  </si>
  <si>
    <t>Site Recovery</t>
  </si>
  <si>
    <t>per day</t>
  </si>
  <si>
    <t>Number of Servers</t>
  </si>
  <si>
    <t>Price of only one instance + Data</t>
  </si>
  <si>
    <t>Retention Days</t>
  </si>
  <si>
    <t>Azure Backup Retention Cost</t>
  </si>
  <si>
    <t>Average IncrementalBackups</t>
  </si>
  <si>
    <t>Recovery to Azure</t>
  </si>
  <si>
    <t xml:space="preserve">Azure Site Recovery </t>
  </si>
  <si>
    <t>Veeam Backup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</si>
</sst>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$&quot;#,##0;[Red]\-&quot;$&quot;#,##0"/>
    <numFmt numFmtId="44" formatCode="_-&quot;$&quot;* #,##0.00_-;\-&quot;$&quot;* #,##0.00_-;_-&quot;$&quot;* &quot;-&quot;??_-;_-@_-"/>
    <numFmt numFmtId="164" formatCode="&quot;$&quot;#,##0_);[Red]\(&quot;$&quot;#,##0\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">
    <xf numFmtId="0" fontId="0" fillId="0" borderId="0" xfId="0"/>
    <xf numFmtId="44" fontId="0" fillId="0" borderId="0" xfId="1" applyFont="1"/>
    <xf numFmtId="0" fontId="0" fillId="0" borderId="0" xfId="0" applyAlignment="1">
      <alignment horizontal="left" vertical="center"/>
    </xf>
    <xf numFmtId="44" fontId="0" fillId="0" borderId="0" xfId="1" applyFont="1" applyAlignment="1">
      <alignment horizontal="right" vertical="center"/>
    </xf>
    <xf numFmtId="44" fontId="0" fillId="0" borderId="0" xfId="0" applyNumberFormat="1"/>
    <xf numFmtId="0" fontId="3" fillId="0" borderId="0" xfId="0" applyFont="1"/>
    <xf numFmtId="0" fontId="3" fillId="0" borderId="0" xfId="0" applyFont="1" applyAlignment="1">
      <alignment wrapText="1"/>
    </xf>
    <xf numFmtId="0" fontId="3" fillId="2" borderId="0" xfId="0" applyFont="1" applyFill="1" applyAlignment="1">
      <alignment wrapText="1"/>
    </xf>
    <xf numFmtId="44" fontId="0" fillId="0" borderId="0" xfId="1" applyFont="1" applyFill="1"/>
    <xf numFmtId="44" fontId="3" fillId="2" borderId="0" xfId="1" applyFont="1" applyFill="1"/>
    <xf numFmtId="164" fontId="0" fillId="0" borderId="0" xfId="0" applyNumberFormat="1"/>
    <xf numFmtId="6" fontId="0" fillId="0" borderId="0" xfId="0" applyNumberFormat="1"/>
    <xf numFmtId="0" fontId="2" fillId="0" borderId="0" xfId="0" applyFont="1" applyAlignment="1">
      <alignment vertical="top" wrapText="1"/>
    </xf>
    <xf numFmtId="0" fontId="0" fillId="0" borderId="0" xfId="0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24"/>
  <sheetViews>
    <sheetView tabSelected="1" workbookViewId="0">
      <selection activeCell="L2" sqref="L2"/>
    </sheetView>
  </sheetViews>
  <sheetFormatPr defaultRowHeight="15" x14ac:dyDescent="0.25"/>
  <cols>
    <col min="1" max="1" width="19.85546875" bestFit="1" customWidth="1"/>
    <col min="2" max="3" width="19.85546875" customWidth="1"/>
    <col min="4" max="4" width="11.5703125" customWidth="1"/>
    <col min="5" max="5" width="10.140625" customWidth="1"/>
    <col min="6" max="6" width="12" bestFit="1" customWidth="1"/>
    <col min="7" max="7" width="12" customWidth="1"/>
    <col min="8" max="8" width="3" customWidth="1"/>
    <col min="9" max="9" width="12.85546875" bestFit="1" customWidth="1"/>
    <col min="10" max="10" width="14.5703125" hidden="1" customWidth="1"/>
    <col min="11" max="11" width="27" bestFit="1" customWidth="1"/>
    <col min="12" max="12" width="22.85546875" customWidth="1"/>
    <col min="13" max="13" width="15.28515625" bestFit="1" customWidth="1"/>
    <col min="14" max="14" width="18.5703125" customWidth="1"/>
    <col min="15" max="15" width="57.7109375" customWidth="1"/>
    <col min="16" max="16" width="19" bestFit="1" customWidth="1"/>
  </cols>
  <sheetData>
    <row r="1" spans="1:16" s="6" customFormat="1" ht="28.9" customHeight="1" x14ac:dyDescent="0.25">
      <c r="A1" s="7" t="s">
        <v>21</v>
      </c>
      <c r="B1" s="7" t="s">
        <v>14</v>
      </c>
      <c r="C1" s="7" t="s">
        <v>16</v>
      </c>
      <c r="D1" s="7" t="s">
        <v>5</v>
      </c>
      <c r="E1" s="7" t="s">
        <v>4</v>
      </c>
      <c r="F1" s="7" t="s">
        <v>3</v>
      </c>
      <c r="G1" s="7" t="s">
        <v>18</v>
      </c>
      <c r="H1" s="7"/>
      <c r="I1" s="7" t="s">
        <v>2</v>
      </c>
      <c r="J1" s="7" t="s">
        <v>15</v>
      </c>
      <c r="K1" s="7" t="s">
        <v>17</v>
      </c>
      <c r="L1" s="7" t="s">
        <v>20</v>
      </c>
      <c r="M1" s="7"/>
      <c r="O1" s="12"/>
      <c r="P1" s="7"/>
    </row>
    <row r="2" spans="1:16" x14ac:dyDescent="0.25">
      <c r="A2" t="s">
        <v>1</v>
      </c>
      <c r="B2">
        <v>1</v>
      </c>
      <c r="C2">
        <v>7</v>
      </c>
      <c r="D2">
        <v>1200</v>
      </c>
      <c r="E2">
        <v>606</v>
      </c>
      <c r="F2">
        <f t="shared" ref="F2:F10" si="0">D2-E2</f>
        <v>594</v>
      </c>
      <c r="G2">
        <v>203</v>
      </c>
      <c r="I2" s="4">
        <f t="shared" ref="I2:I10" si="1">(ROUNDUP(D2/500,0)*12.5)+F2/1024*D$16</f>
        <v>57.477890625000001</v>
      </c>
      <c r="J2" s="4">
        <v>136.26</v>
      </c>
      <c r="K2" s="4">
        <f>((C2*G2)/1024)*D$16</f>
        <v>47.792226562499998</v>
      </c>
      <c r="L2" s="4">
        <f>(B2*D17)+(F2*0.104)+0.09</f>
        <v>130.64599999999999</v>
      </c>
      <c r="N2" s="4"/>
      <c r="O2" s="12"/>
      <c r="P2" s="4"/>
    </row>
    <row r="3" spans="1:16" x14ac:dyDescent="0.25">
      <c r="I3" s="4"/>
      <c r="J3" s="4"/>
      <c r="K3" s="4"/>
      <c r="L3" s="4"/>
      <c r="N3" s="4"/>
      <c r="O3" s="12"/>
      <c r="P3" s="4"/>
    </row>
    <row r="4" spans="1:16" x14ac:dyDescent="0.25">
      <c r="I4" s="4"/>
      <c r="J4" s="4"/>
      <c r="K4" s="4"/>
      <c r="L4" s="4"/>
      <c r="N4" s="4"/>
      <c r="O4" s="12"/>
      <c r="P4" s="4"/>
    </row>
    <row r="5" spans="1:16" x14ac:dyDescent="0.25">
      <c r="I5" s="4"/>
      <c r="J5" s="4"/>
      <c r="K5" s="4"/>
      <c r="L5" s="4"/>
      <c r="N5" s="4"/>
      <c r="O5" s="12"/>
      <c r="P5" s="4"/>
    </row>
    <row r="6" spans="1:16" x14ac:dyDescent="0.25">
      <c r="I6" s="4"/>
      <c r="J6" s="11"/>
      <c r="K6" s="4"/>
      <c r="L6" s="4"/>
      <c r="N6" s="4"/>
      <c r="O6" s="12"/>
      <c r="P6" s="4"/>
    </row>
    <row r="7" spans="1:16" x14ac:dyDescent="0.25">
      <c r="I7" s="4"/>
      <c r="J7" s="4"/>
      <c r="K7" s="4"/>
      <c r="L7" s="4"/>
      <c r="N7" s="4"/>
      <c r="P7" s="4"/>
    </row>
    <row r="8" spans="1:16" x14ac:dyDescent="0.25">
      <c r="I8" s="4"/>
      <c r="J8" s="4"/>
      <c r="K8" s="4"/>
      <c r="L8" s="4"/>
      <c r="N8" s="4"/>
      <c r="P8" s="4"/>
    </row>
    <row r="9" spans="1:16" x14ac:dyDescent="0.25">
      <c r="I9" s="4"/>
      <c r="J9" s="4"/>
      <c r="K9" s="4"/>
      <c r="L9" s="4"/>
      <c r="N9" s="4"/>
      <c r="P9" s="4"/>
    </row>
    <row r="10" spans="1:16" x14ac:dyDescent="0.25">
      <c r="I10" s="4"/>
      <c r="J10" s="4"/>
      <c r="K10" s="4"/>
      <c r="L10" s="4"/>
      <c r="N10" s="4"/>
      <c r="P10" s="4"/>
    </row>
    <row r="11" spans="1:16" x14ac:dyDescent="0.25">
      <c r="F11" s="13"/>
      <c r="G11" s="13"/>
      <c r="H11" s="13"/>
      <c r="I11" s="1"/>
      <c r="J11" s="1"/>
      <c r="K11" s="1"/>
      <c r="L11" s="1"/>
    </row>
    <row r="12" spans="1:16" x14ac:dyDescent="0.25">
      <c r="F12" s="13"/>
      <c r="G12" s="13"/>
      <c r="H12" s="13"/>
      <c r="I12" s="1"/>
      <c r="J12" s="1"/>
      <c r="K12" s="1"/>
      <c r="L12" s="1"/>
    </row>
    <row r="13" spans="1:16" x14ac:dyDescent="0.25">
      <c r="A13" s="9" t="s">
        <v>0</v>
      </c>
      <c r="B13" s="9"/>
      <c r="C13" s="9"/>
      <c r="D13" s="5"/>
      <c r="E13" s="5"/>
      <c r="F13" s="5"/>
      <c r="G13" s="5"/>
      <c r="H13" s="5"/>
      <c r="I13" s="9">
        <f>SUM(I2:I12)</f>
        <v>57.477890625000001</v>
      </c>
      <c r="J13" s="9">
        <f>SUM(J2:J12)</f>
        <v>136.26</v>
      </c>
      <c r="K13" s="9">
        <f>SUM(K2:K12)</f>
        <v>47.792226562499998</v>
      </c>
      <c r="L13" s="9">
        <f>SUM(L2:L12)</f>
        <v>130.64599999999999</v>
      </c>
      <c r="P13" s="9"/>
    </row>
    <row r="14" spans="1:16" x14ac:dyDescent="0.25">
      <c r="A14" s="8"/>
      <c r="B14" s="8"/>
      <c r="C14" s="8"/>
    </row>
    <row r="15" spans="1:16" x14ac:dyDescent="0.25">
      <c r="A15" s="2" t="s">
        <v>6</v>
      </c>
      <c r="B15" s="2"/>
      <c r="C15" s="2"/>
      <c r="D15" s="3">
        <v>104.35</v>
      </c>
    </row>
    <row r="16" spans="1:16" x14ac:dyDescent="0.25">
      <c r="A16" s="2" t="s">
        <v>7</v>
      </c>
      <c r="B16" s="2"/>
      <c r="C16" s="2"/>
      <c r="D16" s="1">
        <v>34.44</v>
      </c>
    </row>
    <row r="17" spans="1:13" x14ac:dyDescent="0.25">
      <c r="A17" s="2" t="s">
        <v>19</v>
      </c>
      <c r="B17" s="2"/>
      <c r="C17" s="2"/>
      <c r="D17" s="1">
        <v>68.78</v>
      </c>
    </row>
    <row r="19" spans="1:13" x14ac:dyDescent="0.25">
      <c r="A19" t="s">
        <v>8</v>
      </c>
    </row>
    <row r="20" spans="1:13" x14ac:dyDescent="0.25">
      <c r="A20" t="s">
        <v>9</v>
      </c>
      <c r="D20">
        <v>88.65</v>
      </c>
    </row>
    <row r="21" spans="1:13" x14ac:dyDescent="0.25">
      <c r="A21" t="s">
        <v>10</v>
      </c>
      <c r="D21">
        <v>140.62</v>
      </c>
    </row>
    <row r="23" spans="1:13" x14ac:dyDescent="0.25">
      <c r="A23" t="s">
        <v>12</v>
      </c>
    </row>
    <row r="24" spans="1:13" x14ac:dyDescent="0.25">
      <c r="A24" t="s">
        <v>11</v>
      </c>
      <c r="I24" s="10">
        <v>100</v>
      </c>
      <c r="J24" s="10"/>
      <c r="K24" s="10"/>
      <c r="L24" s="10"/>
      <c r="M24" t="s">
        <v>13</v>
      </c>
    </row>
  </sheetData>
  <mergeCells count="3">
    <mergeCell ref="O1:O6"/>
    <mergeCell ref="F11:H11"/>
    <mergeCell ref="F12:H12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Amir Jafarian</dc:creator>
  <cp:lastModifiedBy>Paris Wells  </cp:lastModifiedBy>
  <dcterms:created xsi:type="dcterms:W3CDTF">2016-02-18T07:06:00Z</dcterms:created>
  <dcterms:modified xsi:type="dcterms:W3CDTF">2016-05-09T02:42:01Z</dcterms:modified>
</cp:coreProperties>
</file>